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31"/>
  <workbookPr/>
  <xr:revisionPtr revIDLastSave="0" documentId="8_{87E666A6-80C5-4100-987A-4A00A0533D68}" xr6:coauthVersionLast="47" xr6:coauthVersionMax="47" xr10:uidLastSave="{00000000-0000-0000-0000-000000000000}"/>
  <bookViews>
    <workbookView xWindow="240" yWindow="120" windowWidth="14940" windowHeight="9225" xr2:uid="{00000000-000D-0000-FFFF-FFFF00000000}"/>
  </bookViews>
  <sheets>
    <sheet name="Registrant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" i="2" l="1"/>
  <c r="I7" i="2"/>
  <c r="I6" i="2"/>
  <c r="I10" i="2"/>
  <c r="I5" i="2"/>
  <c r="I9" i="2"/>
  <c r="I11" i="2"/>
  <c r="I3" i="2"/>
  <c r="I8" i="2"/>
  <c r="I4" i="2"/>
</calcChain>
</file>

<file path=xl/sharedStrings.xml><?xml version="1.0" encoding="utf-8"?>
<sst xmlns="http://schemas.openxmlformats.org/spreadsheetml/2006/main" count="349" uniqueCount="174">
  <si>
    <t>Full Name</t>
  </si>
  <si>
    <t>Email Address</t>
  </si>
  <si>
    <t>Company Name</t>
  </si>
  <si>
    <t>Title</t>
  </si>
  <si>
    <t>Primary Registrant (Guest of)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</si>
  <si>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</si>
  <si>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</si>
  <si>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</si>
  <si>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</si>
  <si>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</si>
  <si>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</si>
  <si>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</si>
  <si>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</si>
  <si>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</si>
  <si>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</si>
  <si>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</si>
  <si>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</si>
  <si>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NEA Affiliate</t>
  </si>
  <si>
    <t>Zanders, Phillip</t>
  </si>
  <si>
    <t>pzanders@nea.org</t>
  </si>
  <si>
    <t>NEA</t>
  </si>
  <si>
    <t>Program Assistant</t>
  </si>
  <si>
    <t>Invitee</t>
  </si>
  <si>
    <t>RWNN9KV62Z6</t>
  </si>
  <si>
    <t>NEA Headquarters Staff</t>
  </si>
  <si>
    <t>412-445-4771</t>
  </si>
  <si>
    <t>Event Registration</t>
  </si>
  <si>
    <t>Washington</t>
  </si>
  <si>
    <t>1210 16th St NW_x000D_
Suite 515</t>
  </si>
  <si>
    <t>USA</t>
  </si>
  <si>
    <t>202-822-7710</t>
  </si>
  <si>
    <t>20036</t>
  </si>
  <si>
    <t>No</t>
  </si>
  <si>
    <t>National Education Association</t>
  </si>
  <si>
    <t>Kitts, Vickie</t>
  </si>
  <si>
    <t>vkitts@veanea.org</t>
  </si>
  <si>
    <t>6GN33D6L4ZS</t>
  </si>
  <si>
    <t>UniServ Director</t>
  </si>
  <si>
    <t>12763855844</t>
  </si>
  <si>
    <t>Virginia Education Association</t>
  </si>
  <si>
    <t>Dalton, Grat</t>
  </si>
  <si>
    <t>gdalton@mea.org</t>
  </si>
  <si>
    <t>MICHIGAN EDUCATION ASSOCIATION</t>
  </si>
  <si>
    <t>Potential Member</t>
  </si>
  <si>
    <t>6YNDCCW7J4Q</t>
  </si>
  <si>
    <t>Non Staff Trainer</t>
  </si>
  <si>
    <t>12482594189</t>
  </si>
  <si>
    <t>2485594770</t>
  </si>
  <si>
    <t>Michigan Education Association</t>
  </si>
  <si>
    <t>Olmstead, Kyle</t>
  </si>
  <si>
    <t>kyle.olmstead@mnea.org</t>
  </si>
  <si>
    <t>Missouri NEA</t>
  </si>
  <si>
    <t>48NQJYKKRY4</t>
  </si>
  <si>
    <t>5735088529</t>
  </si>
  <si>
    <t>Whitrack, Renita</t>
  </si>
  <si>
    <t>rwhitrack@lae.org</t>
  </si>
  <si>
    <t>Louisiana Association of Educators</t>
  </si>
  <si>
    <t>2GN87Q33CMT</t>
  </si>
  <si>
    <t>2252816608</t>
  </si>
  <si>
    <t>Baton Rouge</t>
  </si>
  <si>
    <t>8322 One Calias</t>
  </si>
  <si>
    <t>70809</t>
  </si>
  <si>
    <t>Wilson, Lisa</t>
  </si>
  <si>
    <t>lwilson@maetoday.org</t>
  </si>
  <si>
    <t>MS</t>
  </si>
  <si>
    <t>Q2N8LX5KXBF</t>
  </si>
  <si>
    <t>6015973593</t>
  </si>
  <si>
    <t>Mississippi Association of Educators</t>
  </si>
  <si>
    <t>Jones, Albert</t>
  </si>
  <si>
    <t>ajones@thescea.org</t>
  </si>
  <si>
    <t>The South Carolina Education Association</t>
  </si>
  <si>
    <t>Membership and Leadership Development Specialist</t>
  </si>
  <si>
    <t>CDNLCJ2ZB9T</t>
  </si>
  <si>
    <t>3052447269</t>
  </si>
  <si>
    <t>Mateo, Emily</t>
  </si>
  <si>
    <t>Emily.mateo@edmn.org</t>
  </si>
  <si>
    <t>2YN5SMZY76Q</t>
  </si>
  <si>
    <t>6512424634</t>
  </si>
  <si>
    <t>Education Minnesota</t>
  </si>
  <si>
    <t>Thorson, Gisele</t>
  </si>
  <si>
    <t>gisele.thorson@ndunited.org</t>
  </si>
  <si>
    <t>North Dakota United</t>
  </si>
  <si>
    <t>Field Consultant</t>
  </si>
  <si>
    <t>8QN944MG3X6</t>
  </si>
  <si>
    <t>701-471-9397</t>
  </si>
  <si>
    <t>701-223-0450</t>
  </si>
  <si>
    <t>Lytton, Allison</t>
  </si>
  <si>
    <t>allisonlytton@gmail.com</t>
  </si>
  <si>
    <t>Lewiston Education Association (Maine)</t>
  </si>
  <si>
    <t>President</t>
  </si>
  <si>
    <t>KBNH43CZXVL</t>
  </si>
  <si>
    <t>12078904026</t>
  </si>
  <si>
    <t>Lewiston</t>
  </si>
  <si>
    <t>14 Rowe Lane_x000D_
Lewiston, ME, 04240</t>
  </si>
  <si>
    <t>2077954130</t>
  </si>
  <si>
    <t>04240</t>
  </si>
  <si>
    <t>Maine Education Association</t>
  </si>
  <si>
    <t>OGLE, MATT</t>
  </si>
  <si>
    <t>matt.ogle@oregoned.org</t>
  </si>
  <si>
    <t>Oregon Education Association</t>
  </si>
  <si>
    <t>Statewide Organizer</t>
  </si>
  <si>
    <t>HRNBJWVLQCG</t>
  </si>
  <si>
    <t>Yeh, Joshua</t>
  </si>
  <si>
    <t>joshua.yeh@neaalaska.org</t>
  </si>
  <si>
    <t>NEA-Alaska</t>
  </si>
  <si>
    <t>5MN763YVJR9</t>
  </si>
  <si>
    <t>Soldotna</t>
  </si>
  <si>
    <t>330 SoHi Lane
Unit 3</t>
  </si>
  <si>
    <t>Vigrass, Sarah</t>
  </si>
  <si>
    <t>svigrass@cta.org</t>
  </si>
  <si>
    <t> </t>
  </si>
  <si>
    <t>7MNBKXB87T7</t>
  </si>
  <si>
    <t>909-969-1430</t>
  </si>
  <si>
    <t>California Teachers Association</t>
  </si>
  <si>
    <t>Mingus, Brian</t>
  </si>
  <si>
    <t>brianmingus@msn.com</t>
  </si>
  <si>
    <t>KENTUCKY EDUCATION ASSOCIATION</t>
  </si>
  <si>
    <t>Member</t>
  </si>
  <si>
    <t>4FN67XSLWMM</t>
  </si>
  <si>
    <t>Kentucky Education Association</t>
  </si>
  <si>
    <t>Benjamin, Curtis</t>
  </si>
  <si>
    <t>cbenj@northernuu.com</t>
  </si>
  <si>
    <t>UTAH EDUCATION ASSOCIATION</t>
  </si>
  <si>
    <t>FNNGCR6QMS4</t>
  </si>
  <si>
    <t>431-979-2301</t>
  </si>
  <si>
    <t>Nibley</t>
  </si>
  <si>
    <t>3292 S. 1525 W.</t>
  </si>
  <si>
    <t>Utah Education Association</t>
  </si>
  <si>
    <t>Johnson, Corey Renee</t>
  </si>
  <si>
    <t>rjohnson@aeanea.org</t>
  </si>
  <si>
    <t>AR</t>
  </si>
  <si>
    <t>UniServ</t>
  </si>
  <si>
    <t>PNN6Z7MKY9M</t>
  </si>
  <si>
    <t>Arkansas Education Association</t>
  </si>
  <si>
    <t>Anderson, Beth</t>
  </si>
  <si>
    <t>beth.anderson@edmn.org</t>
  </si>
  <si>
    <t>Minnesota</t>
  </si>
  <si>
    <t>field staff</t>
  </si>
  <si>
    <t>7CNV5MV88PJ</t>
  </si>
  <si>
    <t>Andrews, Loranzo</t>
  </si>
  <si>
    <t>andrewsloranzo@gmail.com</t>
  </si>
  <si>
    <t>Uni Serv Director</t>
  </si>
  <si>
    <t>G4NFNYNRFT4</t>
  </si>
  <si>
    <t>Memphis</t>
  </si>
  <si>
    <t>4796 Lakeridge Dr</t>
  </si>
  <si>
    <t>225 287 4386</t>
  </si>
  <si>
    <t>Rome, Kathleen</t>
  </si>
  <si>
    <t>kathy.rome@knea.org</t>
  </si>
  <si>
    <t>Kansas NEA</t>
  </si>
  <si>
    <t>SFNXR78RVSB</t>
  </si>
  <si>
    <t>785-259-1456</t>
  </si>
  <si>
    <t>Dominique-Tate, La Nita</t>
  </si>
  <si>
    <t>LDominique@cta.org</t>
  </si>
  <si>
    <t>F9NJS73SPS5</t>
  </si>
  <si>
    <t>Lagnena, Steven</t>
  </si>
  <si>
    <t>Steven.Lagnena@NYSUT.org</t>
  </si>
  <si>
    <t>G3N4VHL3NBL</t>
  </si>
  <si>
    <t>New York State United Teachers</t>
  </si>
  <si>
    <t>Couture, Michelle</t>
  </si>
  <si>
    <t>michelle.couture@nysut.org</t>
  </si>
  <si>
    <t>NXNFRXWZX85</t>
  </si>
  <si>
    <t>Benson, LaKeitha</t>
  </si>
  <si>
    <t>lakeithab@alaedu.org</t>
  </si>
  <si>
    <t>CZNS7BJ9G79</t>
  </si>
  <si>
    <t>Alabama Education Association</t>
  </si>
  <si>
    <t>Johnson, Brian</t>
  </si>
  <si>
    <t>bjohnson@okea.org</t>
  </si>
  <si>
    <t>Oklahoma Education Association</t>
  </si>
  <si>
    <t>Organizer</t>
  </si>
  <si>
    <t>KZN2D3J7RYW</t>
  </si>
  <si>
    <t>Bedeau, Lakilia</t>
  </si>
  <si>
    <t>lbedeau@lae.org</t>
  </si>
  <si>
    <t>94NBNJNVRVM</t>
  </si>
  <si>
    <t>337-438-3727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</si>
</sst>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EDEDED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5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  <xf numFmtId="49" fontId="5" fillId="2" borderId="0" xfId="1" applyNumberFormat="1" applyFill="1" applyAlignment="1">
      <alignment wrapText="1"/>
    </xf>
    <xf numFmtId="0" fontId="5" fillId="3" borderId="0" xfId="1" applyFill="1" applyBorder="1" applyAlignment="1">
      <alignment wrapText="1"/>
    </xf>
    <xf numFmtId="0" fontId="6" fillId="3" borderId="0" xfId="0" applyFont="1" applyFill="1" applyAlignment="1">
      <alignment wrapText="1"/>
    </xf>
    <xf numFmtId="22" fontId="6" fillId="3" borderId="0" xfId="0" applyNumberFormat="1" applyFont="1" applyFill="1"/>
    <xf numFmtId="0" fontId="5" fillId="0" borderId="0" xfId="1" applyFill="1" applyBorder="1" applyAlignment="1">
      <alignment wrapText="1"/>
    </xf>
    <xf numFmtId="0" fontId="6" fillId="0" borderId="0" xfId="0" applyFont="1" applyAlignment="1">
      <alignment wrapText="1"/>
    </xf>
    <xf numFmtId="22" fontId="6" fillId="0" borderId="0" xfId="0" applyNumberFormat="1" applyFont="1"/>
  </cellXfs>
  <cellStyles count="7"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Hyperlink" xfId="1" builtinId="8"/>
    <cellStyle name="Normal" xfId="0" builtinId="0"/>
    <cellStyle name="Percent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26" totalsRowShown="0">
  <autoFilter ref="A1:R26" xr:uid="{00000000-0009-0000-0100-000001000000}"/>
  <sortState xmlns:xlrd2="http://schemas.microsoft.com/office/spreadsheetml/2017/richdata2" ref="A2:R11">
    <sortCondition ref="I1:I11"/>
  </sortState>
  <tableColumns count="18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Primary Registrant (Guest of)"/>
    <tableColumn id="6" xr3:uid="{00000000-0010-0000-0000-000006000000}" name="Invitee/Guest"/>
    <tableColumn id="7" xr3:uid="{00000000-0010-0000-0000-000007000000}" name="Confirmation Number"/>
    <tableColumn id="8" xr3:uid="{00000000-0010-0000-0000-000008000000}" name="Registration Type"/>
    <tableColumn id="9" xr3:uid="{00000000-0010-0000-0000-000009000000}" name="Last Registration Date (GMT-05:00) Eastern [US &amp; Canada]"/>
    <tableColumn id="10" xr3:uid="{00000000-0010-0000-0000-00000A000000}" name="Mobile Phone Number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  <tableColumn id="17" xr3:uid="{00000000-0010-0000-0000-000011000000}" name="Participant"/>
    <tableColumn id="18" xr3:uid="{00000000-0010-0000-0000-000012000000}" name="NEA Affilia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fb9e320b-06e7-44e1-97c5-43424811c2ee&amp;inviteestub=2c61108b-d904-45dd-9b7e-e3f19a87662f" TargetMode="External"/><Relationship Id="rId13" Type="http://schemas.openxmlformats.org/officeDocument/2006/relationships/hyperlink" Target="https://app.cvent.com/subscribers/events2/Invitee/InviteeDetails?evtstub=fb9e320b-06e7-44e1-97c5-43424811c2ee&amp;inviteestub=d9cd2080-fddf-4e66-8da9-f3da5688ed4a" TargetMode="External"/><Relationship Id="rId18" Type="http://schemas.openxmlformats.org/officeDocument/2006/relationships/hyperlink" Target="https://app.cvent.com/subscribers/events2/Invitee/InviteeDetails?evtstub=fb9e320b-06e7-44e1-97c5-43424811c2ee&amp;inviteestub=63d87beb-c12d-4e62-b648-f8b2301389c5" TargetMode="External"/><Relationship Id="rId26" Type="http://schemas.openxmlformats.org/officeDocument/2006/relationships/hyperlink" Target="https://app.cvent.com/subscribers/events2/Invitee/InviteeDetails?evtstub=fb9e320b-06e7-44e1-97c5-43424811c2ee&amp;inviteestub=3a8201d7-3def-4cc0-a17a-210a305381a9" TargetMode="External"/><Relationship Id="rId3" Type="http://schemas.openxmlformats.org/officeDocument/2006/relationships/hyperlink" Target="https://app.cvent.com/subscribers/events2/Invitee/InviteeDetails?evtstub=fb9e320b-06e7-44e1-97c5-43424811c2ee&amp;inviteestub=7a0f4ad5-58d7-4643-8658-bf231d54601d" TargetMode="External"/><Relationship Id="rId21" Type="http://schemas.openxmlformats.org/officeDocument/2006/relationships/hyperlink" Target="https://app.cvent.com/subscribers/events2/Invitee/InviteeDetails?evtstub=fb9e320b-06e7-44e1-97c5-43424811c2ee&amp;inviteestub=5ead9a33-506b-4e53-acbb-37c6419dcef9" TargetMode="External"/><Relationship Id="rId7" Type="http://schemas.openxmlformats.org/officeDocument/2006/relationships/hyperlink" Target="https://app.cvent.com/subscribers/events2/Invitee/InviteeDetails?evtstub=fb9e320b-06e7-44e1-97c5-43424811c2ee&amp;inviteestub=7ef40e99-7482-484d-ac97-2452d181aa26" TargetMode="External"/><Relationship Id="rId12" Type="http://schemas.openxmlformats.org/officeDocument/2006/relationships/hyperlink" Target="https://app.cvent.com/subscribers/events2/Invitee/InviteeDetails?evtstub=fb9e320b-06e7-44e1-97c5-43424811c2ee&amp;inviteestub=56a4c721-8092-4f8a-b430-7ba87b116c62" TargetMode="External"/><Relationship Id="rId17" Type="http://schemas.openxmlformats.org/officeDocument/2006/relationships/hyperlink" Target="https://app.cvent.com/subscribers/events2/Invitee/InviteeDetails?evtstub=fb9e320b-06e7-44e1-97c5-43424811c2ee&amp;inviteestub=e1db8cc4-94ce-4f6c-9c93-cf0851de6d26" TargetMode="External"/><Relationship Id="rId25" Type="http://schemas.openxmlformats.org/officeDocument/2006/relationships/hyperlink" Target="https://app.cvent.com/subscribers/events2/Invitee/InviteeDetails?evtstub=fb9e320b-06e7-44e1-97c5-43424811c2ee&amp;inviteestub=325e2d45-9c7c-492c-bf01-e4ec7f3eefcc" TargetMode="External"/><Relationship Id="rId2" Type="http://schemas.openxmlformats.org/officeDocument/2006/relationships/hyperlink" Target="https://app.cvent.com/subscribers/events2/Invitee/InviteeDetails?evtstub=fb9e320b-06e7-44e1-97c5-43424811c2ee&amp;inviteestub=522633f4-5705-477b-9f70-8482567165e4" TargetMode="External"/><Relationship Id="rId16" Type="http://schemas.openxmlformats.org/officeDocument/2006/relationships/hyperlink" Target="https://app.cvent.com/subscribers/events2/Invitee/InviteeDetails?evtstub=fb9e320b-06e7-44e1-97c5-43424811c2ee&amp;inviteestub=6062673c-f9af-4171-835e-c0dab9578314" TargetMode="External"/><Relationship Id="rId20" Type="http://schemas.openxmlformats.org/officeDocument/2006/relationships/hyperlink" Target="https://app.cvent.com/subscribers/events2/Invitee/InviteeDetails?evtstub=fb9e320b-06e7-44e1-97c5-43424811c2ee&amp;inviteestub=91fcc4b8-a796-4398-85aa-017d982e7741" TargetMode="External"/><Relationship Id="rId1" Type="http://schemas.openxmlformats.org/officeDocument/2006/relationships/hyperlink" Target="https://app.cvent.com/subscribers/events2/Invitee/InviteeDetails?evtstub=fb9e320b-06e7-44e1-97c5-43424811c2ee&amp;inviteestub=723b5430-13e3-45d3-ad8c-f73eec8f33e8" TargetMode="External"/><Relationship Id="rId6" Type="http://schemas.openxmlformats.org/officeDocument/2006/relationships/hyperlink" Target="https://app.cvent.com/subscribers/events2/Invitee/InviteeDetails?evtstub=fb9e320b-06e7-44e1-97c5-43424811c2ee&amp;inviteestub=dc946950-5806-4cd4-868b-5c01597fd5e5" TargetMode="External"/><Relationship Id="rId11" Type="http://schemas.openxmlformats.org/officeDocument/2006/relationships/hyperlink" Target="mailto:gisele.thorson@ndunited.org" TargetMode="External"/><Relationship Id="rId24" Type="http://schemas.openxmlformats.org/officeDocument/2006/relationships/hyperlink" Target="https://app.cvent.com/subscribers/events2/Invitee/InviteeDetails?evtstub=fb9e320b-06e7-44e1-97c5-43424811c2ee&amp;inviteestub=920ee265-4724-407c-96aa-d24b1748bba2" TargetMode="External"/><Relationship Id="rId5" Type="http://schemas.openxmlformats.org/officeDocument/2006/relationships/hyperlink" Target="https://app.cvent.com/subscribers/events2/Invitee/InviteeDetails?evtstub=fb9e320b-06e7-44e1-97c5-43424811c2ee&amp;inviteestub=c40a54c1-80d9-4985-9171-a3b86de48fde" TargetMode="External"/><Relationship Id="rId15" Type="http://schemas.openxmlformats.org/officeDocument/2006/relationships/hyperlink" Target="https://app.cvent.com/subscribers/events2/Invitee/InviteeDetails?evtstub=fb9e320b-06e7-44e1-97c5-43424811c2ee&amp;inviteestub=ecc9bec5-5a85-48fc-82ba-52b797357661" TargetMode="External"/><Relationship Id="rId23" Type="http://schemas.openxmlformats.org/officeDocument/2006/relationships/hyperlink" Target="https://app.cvent.com/subscribers/events2/Invitee/InviteeDetails?evtstub=fb9e320b-06e7-44e1-97c5-43424811c2ee&amp;inviteestub=c2e319c8-4c55-4d2f-b88d-4f29a064f4d7" TargetMode="External"/><Relationship Id="rId10" Type="http://schemas.openxmlformats.org/officeDocument/2006/relationships/hyperlink" Target="https://app.cvent.com/subscribers/events2/Invitee/InviteeDetails?evtstub=fb9e320b-06e7-44e1-97c5-43424811c2ee&amp;inviteestub=820d2a1e-6c3e-4832-b728-149685cb8e73" TargetMode="External"/><Relationship Id="rId19" Type="http://schemas.openxmlformats.org/officeDocument/2006/relationships/hyperlink" Target="https://app.cvent.com/subscribers/events2/Invitee/InviteeDetails?evtstub=fb9e320b-06e7-44e1-97c5-43424811c2ee&amp;inviteestub=a7db2be5-158a-4c9e-8c55-bb81e05e8d26" TargetMode="External"/><Relationship Id="rId4" Type="http://schemas.openxmlformats.org/officeDocument/2006/relationships/hyperlink" Target="https://app.cvent.com/subscribers/events2/Invitee/InviteeDetails?evtstub=fb9e320b-06e7-44e1-97c5-43424811c2ee&amp;inviteestub=db7616eb-549a-434d-aa1c-c3536e1b58f4" TargetMode="External"/><Relationship Id="rId9" Type="http://schemas.openxmlformats.org/officeDocument/2006/relationships/hyperlink" Target="https://app.cvent.com/subscribers/events2/Invitee/InviteeDetails?evtstub=fb9e320b-06e7-44e1-97c5-43424811c2ee&amp;inviteestub=9e8f30cc-a21e-4dee-8496-bddecf641860" TargetMode="External"/><Relationship Id="rId14" Type="http://schemas.openxmlformats.org/officeDocument/2006/relationships/hyperlink" Target="https://app.cvent.com/subscribers/events2/Invitee/InviteeDetails?evtstub=fb9e320b-06e7-44e1-97c5-43424811c2ee&amp;inviteestub=c9f7e50a-fdf4-431a-83e0-24688884e084" TargetMode="External"/><Relationship Id="rId22" Type="http://schemas.openxmlformats.org/officeDocument/2006/relationships/hyperlink" Target="https://app.cvent.com/subscribers/events2/Invitee/InviteeDetails?evtstub=fb9e320b-06e7-44e1-97c5-43424811c2ee&amp;inviteestub=479bebf1-c6fb-4e14-a85d-55c100d0d3b0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activeCell="A12" sqref="A12:XFD12"/>
    </sheetView>
  </sheetViews>
  <sheetFormatPr defaultRowHeight="12.75"/>
  <cols>
    <col min="1" max="12" width="27.42578125" customWidth="1"/>
    <col min="13" max="13" width="82.28515625" customWidth="1"/>
    <col min="14" max="18" width="27.42578125" customWidth="1"/>
  </cols>
  <sheetData>
    <row r="1" spans="1:1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</row>
    <row r="2" spans="1:18" ht="31.5">
      <c r="A2" s="1" t="s">
        <v>18</v>
      </c>
      <c r="B2" s="2" t="s">
        <v>19</v>
      </c>
      <c r="C2" s="2" t="s">
        <v>20</v>
      </c>
      <c r="D2" s="2" t="s">
        <v>21</v>
      </c>
      <c r="E2" s="2" t="s">
        <v>18</v>
      </c>
      <c r="F2" s="2" t="s">
        <v>22</v>
      </c>
      <c r="G2" s="2" t="s">
        <v>23</v>
      </c>
      <c r="H2" s="2" t="s">
        <v>24</v>
      </c>
      <c r="I2" s="3">
        <f>DATE(2022,3,16)+TIME(18,13,50)</f>
        <v>44636.759606481479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</row>
    <row r="3" spans="1:18" ht="31.5">
      <c r="A3" s="4" t="s">
        <v>34</v>
      </c>
      <c r="B3" s="5" t="s">
        <v>35</v>
      </c>
      <c r="C3" s="5"/>
      <c r="D3" s="5"/>
      <c r="E3" s="5" t="s">
        <v>34</v>
      </c>
      <c r="F3" s="5" t="s">
        <v>22</v>
      </c>
      <c r="G3" s="5" t="s">
        <v>36</v>
      </c>
      <c r="H3" s="5" t="s">
        <v>37</v>
      </c>
      <c r="I3" s="6">
        <f>DATE(2022,3,17)+TIME(13,11,49)</f>
        <v>44637.549872685187</v>
      </c>
      <c r="J3" s="5" t="s">
        <v>38</v>
      </c>
      <c r="K3" s="5" t="s">
        <v>26</v>
      </c>
      <c r="L3" s="5"/>
      <c r="M3" s="5"/>
      <c r="N3" s="5"/>
      <c r="O3" s="5"/>
      <c r="P3" s="5"/>
      <c r="Q3" s="5" t="s">
        <v>32</v>
      </c>
      <c r="R3" s="5" t="s">
        <v>39</v>
      </c>
    </row>
    <row r="4" spans="1:18" ht="31.5">
      <c r="A4" s="1" t="s">
        <v>40</v>
      </c>
      <c r="B4" s="2" t="s">
        <v>41</v>
      </c>
      <c r="C4" s="2" t="s">
        <v>42</v>
      </c>
      <c r="D4" s="2" t="s">
        <v>43</v>
      </c>
      <c r="E4" s="2" t="s">
        <v>40</v>
      </c>
      <c r="F4" s="2" t="s">
        <v>22</v>
      </c>
      <c r="G4" s="2" t="s">
        <v>44</v>
      </c>
      <c r="H4" s="2" t="s">
        <v>45</v>
      </c>
      <c r="I4" s="3">
        <f>DATE(2022,3,17)+TIME(13,12,30)</f>
        <v>44637.550347222219</v>
      </c>
      <c r="J4" s="2" t="s">
        <v>46</v>
      </c>
      <c r="K4" s="2" t="s">
        <v>26</v>
      </c>
      <c r="L4" s="2"/>
      <c r="M4" s="2"/>
      <c r="N4" s="2"/>
      <c r="O4" s="2" t="s">
        <v>47</v>
      </c>
      <c r="P4" s="2"/>
      <c r="Q4" s="2" t="s">
        <v>32</v>
      </c>
      <c r="R4" s="2" t="s">
        <v>48</v>
      </c>
    </row>
    <row r="5" spans="1:18" ht="15.75">
      <c r="A5" s="1" t="s">
        <v>49</v>
      </c>
      <c r="B5" s="2" t="s">
        <v>50</v>
      </c>
      <c r="C5" s="2" t="s">
        <v>51</v>
      </c>
      <c r="D5" s="2" t="s">
        <v>37</v>
      </c>
      <c r="E5" s="2" t="s">
        <v>49</v>
      </c>
      <c r="F5" s="2" t="s">
        <v>22</v>
      </c>
      <c r="G5" s="2" t="s">
        <v>52</v>
      </c>
      <c r="H5" s="2" t="s">
        <v>37</v>
      </c>
      <c r="I5" s="3">
        <f>DATE(2022,3,17)+TIME(13,39,51)</f>
        <v>44637.569340277776</v>
      </c>
      <c r="J5" s="2" t="s">
        <v>53</v>
      </c>
      <c r="K5" s="2" t="s">
        <v>26</v>
      </c>
      <c r="L5" s="2"/>
      <c r="M5" s="2"/>
      <c r="N5" s="2"/>
      <c r="O5" s="2"/>
      <c r="P5" s="2"/>
      <c r="Q5" s="2" t="s">
        <v>32</v>
      </c>
      <c r="R5" s="2" t="s">
        <v>51</v>
      </c>
    </row>
    <row r="6" spans="1:18" ht="31.5">
      <c r="A6" s="1" t="s">
        <v>54</v>
      </c>
      <c r="B6" s="2" t="s">
        <v>55</v>
      </c>
      <c r="C6" s="2" t="s">
        <v>56</v>
      </c>
      <c r="D6" s="2" t="s">
        <v>37</v>
      </c>
      <c r="E6" s="2" t="s">
        <v>54</v>
      </c>
      <c r="F6" s="2" t="s">
        <v>22</v>
      </c>
      <c r="G6" s="2" t="s">
        <v>57</v>
      </c>
      <c r="H6" s="2" t="s">
        <v>37</v>
      </c>
      <c r="I6" s="3">
        <f>DATE(2022,3,17)+TIME(14,18,44)</f>
        <v>44637.596342592595</v>
      </c>
      <c r="J6" s="2" t="s">
        <v>58</v>
      </c>
      <c r="K6" s="2" t="s">
        <v>26</v>
      </c>
      <c r="L6" s="2" t="s">
        <v>59</v>
      </c>
      <c r="M6" s="2" t="s">
        <v>60</v>
      </c>
      <c r="N6" s="2" t="s">
        <v>29</v>
      </c>
      <c r="O6" s="2" t="s">
        <v>58</v>
      </c>
      <c r="P6" s="2" t="s">
        <v>61</v>
      </c>
      <c r="Q6" s="2" t="s">
        <v>32</v>
      </c>
      <c r="R6" s="2" t="s">
        <v>56</v>
      </c>
    </row>
    <row r="7" spans="1:18" ht="31.5">
      <c r="A7" s="4" t="s">
        <v>62</v>
      </c>
      <c r="B7" s="5" t="s">
        <v>63</v>
      </c>
      <c r="C7" s="5" t="s">
        <v>64</v>
      </c>
      <c r="D7" s="5" t="s">
        <v>37</v>
      </c>
      <c r="E7" s="5" t="s">
        <v>62</v>
      </c>
      <c r="F7" s="5" t="s">
        <v>22</v>
      </c>
      <c r="G7" s="5" t="s">
        <v>65</v>
      </c>
      <c r="H7" s="5" t="s">
        <v>37</v>
      </c>
      <c r="I7" s="6">
        <f>DATE(2022,3,17)+TIME(15,15,27)</f>
        <v>44637.635729166665</v>
      </c>
      <c r="J7" s="5" t="s">
        <v>66</v>
      </c>
      <c r="K7" s="5" t="s">
        <v>26</v>
      </c>
      <c r="L7" s="5"/>
      <c r="M7" s="5"/>
      <c r="N7" s="5"/>
      <c r="O7" s="5"/>
      <c r="P7" s="5"/>
      <c r="Q7" s="5" t="s">
        <v>32</v>
      </c>
      <c r="R7" s="5" t="s">
        <v>67</v>
      </c>
    </row>
    <row r="8" spans="1:18" ht="31.5">
      <c r="A8" s="1" t="s">
        <v>68</v>
      </c>
      <c r="B8" s="2" t="s">
        <v>69</v>
      </c>
      <c r="C8" s="2" t="s">
        <v>70</v>
      </c>
      <c r="D8" s="2" t="s">
        <v>71</v>
      </c>
      <c r="E8" s="2" t="s">
        <v>68</v>
      </c>
      <c r="F8" s="2" t="s">
        <v>22</v>
      </c>
      <c r="G8" s="2" t="s">
        <v>72</v>
      </c>
      <c r="H8" s="2" t="s">
        <v>45</v>
      </c>
      <c r="I8" s="3">
        <f>DATE(2022,3,17)+TIME(16,15,21)</f>
        <v>44637.67732638889</v>
      </c>
      <c r="J8" s="2" t="s">
        <v>73</v>
      </c>
      <c r="K8" s="2" t="s">
        <v>26</v>
      </c>
      <c r="L8" s="2"/>
      <c r="M8" s="2"/>
      <c r="N8" s="2"/>
      <c r="O8" s="2"/>
      <c r="P8" s="2"/>
      <c r="Q8" s="2" t="s">
        <v>32</v>
      </c>
      <c r="R8" s="2" t="s">
        <v>70</v>
      </c>
    </row>
    <row r="9" spans="1:18" ht="15.75">
      <c r="A9" s="4" t="s">
        <v>74</v>
      </c>
      <c r="B9" s="5" t="s">
        <v>75</v>
      </c>
      <c r="C9" s="5"/>
      <c r="D9" s="5"/>
      <c r="E9" s="5" t="s">
        <v>74</v>
      </c>
      <c r="F9" s="5" t="s">
        <v>22</v>
      </c>
      <c r="G9" s="5" t="s">
        <v>76</v>
      </c>
      <c r="H9" s="5" t="s">
        <v>37</v>
      </c>
      <c r="I9" s="6">
        <f>DATE(2022,3,17)+TIME(18,27,57)</f>
        <v>44637.769409722219</v>
      </c>
      <c r="J9" s="5" t="s">
        <v>77</v>
      </c>
      <c r="K9" s="5" t="s">
        <v>26</v>
      </c>
      <c r="L9" s="5"/>
      <c r="M9" s="5"/>
      <c r="N9" s="5"/>
      <c r="O9" s="5"/>
      <c r="P9" s="5"/>
      <c r="Q9" s="5" t="s">
        <v>32</v>
      </c>
      <c r="R9" s="5" t="s">
        <v>78</v>
      </c>
    </row>
    <row r="10" spans="1:18" ht="15.75">
      <c r="A10" s="4" t="s">
        <v>79</v>
      </c>
      <c r="B10" s="8" t="s">
        <v>80</v>
      </c>
      <c r="C10" s="5" t="s">
        <v>81</v>
      </c>
      <c r="D10" s="5" t="s">
        <v>82</v>
      </c>
      <c r="E10" s="5" t="s">
        <v>79</v>
      </c>
      <c r="F10" s="5" t="s">
        <v>22</v>
      </c>
      <c r="G10" s="5" t="s">
        <v>83</v>
      </c>
      <c r="H10" s="5" t="s">
        <v>37</v>
      </c>
      <c r="I10" s="6">
        <f>DATE(2022,3,18)+TIME(9,56,29)</f>
        <v>44638.414224537039</v>
      </c>
      <c r="J10" s="5" t="s">
        <v>84</v>
      </c>
      <c r="K10" s="5" t="s">
        <v>26</v>
      </c>
      <c r="L10" s="5"/>
      <c r="M10" s="5"/>
      <c r="N10" s="5" t="s">
        <v>29</v>
      </c>
      <c r="O10" s="5" t="s">
        <v>85</v>
      </c>
      <c r="P10" s="5"/>
      <c r="Q10" s="5" t="s">
        <v>32</v>
      </c>
      <c r="R10" s="5" t="s">
        <v>81</v>
      </c>
    </row>
    <row r="11" spans="1:18" ht="31.5">
      <c r="A11" s="1" t="s">
        <v>86</v>
      </c>
      <c r="B11" s="2" t="s">
        <v>87</v>
      </c>
      <c r="C11" s="2" t="s">
        <v>88</v>
      </c>
      <c r="D11" s="2" t="s">
        <v>89</v>
      </c>
      <c r="E11" s="2" t="s">
        <v>86</v>
      </c>
      <c r="F11" s="2" t="s">
        <v>22</v>
      </c>
      <c r="G11" s="2" t="s">
        <v>90</v>
      </c>
      <c r="H11" s="2" t="s">
        <v>37</v>
      </c>
      <c r="I11" s="3">
        <f>DATE(2022,3,18)+TIME(11,39,17)</f>
        <v>44638.485613425924</v>
      </c>
      <c r="J11" s="2" t="s">
        <v>91</v>
      </c>
      <c r="K11" s="2" t="s">
        <v>26</v>
      </c>
      <c r="L11" s="2" t="s">
        <v>92</v>
      </c>
      <c r="M11" s="2" t="s">
        <v>93</v>
      </c>
      <c r="N11" s="2" t="s">
        <v>29</v>
      </c>
      <c r="O11" s="2" t="s">
        <v>94</v>
      </c>
      <c r="P11" s="2" t="s">
        <v>95</v>
      </c>
      <c r="Q11" s="2" t="s">
        <v>32</v>
      </c>
      <c r="R11" s="2" t="s">
        <v>96</v>
      </c>
    </row>
    <row r="12" spans="1:18" ht="31.5">
      <c r="A12" s="12" t="s">
        <v>97</v>
      </c>
      <c r="B12" s="13" t="s">
        <v>98</v>
      </c>
      <c r="C12" s="13" t="s">
        <v>99</v>
      </c>
      <c r="D12" s="13" t="s">
        <v>100</v>
      </c>
      <c r="E12" s="13" t="s">
        <v>97</v>
      </c>
      <c r="F12" s="13" t="s">
        <v>22</v>
      </c>
      <c r="G12" s="13" t="s">
        <v>101</v>
      </c>
      <c r="H12" s="13" t="s">
        <v>37</v>
      </c>
      <c r="I12" s="14">
        <v>44638.59652777778</v>
      </c>
      <c r="J12" s="13">
        <v>5039306620</v>
      </c>
      <c r="K12" s="13" t="s">
        <v>26</v>
      </c>
      <c r="L12" s="13"/>
      <c r="M12" s="13"/>
      <c r="N12" s="13"/>
      <c r="O12" s="13"/>
      <c r="P12" s="13"/>
      <c r="Q12" s="13" t="s">
        <v>32</v>
      </c>
      <c r="R12" s="13" t="s">
        <v>99</v>
      </c>
    </row>
    <row r="13" spans="1:18" ht="47.25">
      <c r="A13" s="12" t="s">
        <v>102</v>
      </c>
      <c r="B13" s="13" t="s">
        <v>103</v>
      </c>
      <c r="C13" s="13" t="s">
        <v>104</v>
      </c>
      <c r="D13" s="13" t="s">
        <v>37</v>
      </c>
      <c r="E13" s="13" t="s">
        <v>102</v>
      </c>
      <c r="F13" s="13" t="s">
        <v>22</v>
      </c>
      <c r="G13" s="13" t="s">
        <v>105</v>
      </c>
      <c r="H13" s="13" t="s">
        <v>37</v>
      </c>
      <c r="I13" s="14">
        <v>44638.706944444442</v>
      </c>
      <c r="J13" s="13">
        <v>5852302855</v>
      </c>
      <c r="K13" s="13" t="s">
        <v>26</v>
      </c>
      <c r="L13" s="13" t="s">
        <v>106</v>
      </c>
      <c r="M13" s="13" t="s">
        <v>107</v>
      </c>
      <c r="N13" s="13" t="s">
        <v>29</v>
      </c>
      <c r="O13" s="13">
        <v>9072740536</v>
      </c>
      <c r="P13" s="13">
        <v>99669</v>
      </c>
      <c r="Q13" s="13" t="s">
        <v>32</v>
      </c>
      <c r="R13" s="13" t="s">
        <v>104</v>
      </c>
    </row>
    <row r="14" spans="1:18" ht="31.5">
      <c r="A14" s="9" t="s">
        <v>108</v>
      </c>
      <c r="B14" s="10" t="s">
        <v>109</v>
      </c>
      <c r="C14" s="10" t="s">
        <v>110</v>
      </c>
      <c r="D14" s="10" t="s">
        <v>110</v>
      </c>
      <c r="E14" s="10" t="s">
        <v>108</v>
      </c>
      <c r="F14" s="10" t="s">
        <v>22</v>
      </c>
      <c r="G14" s="10" t="s">
        <v>111</v>
      </c>
      <c r="H14" s="10" t="s">
        <v>37</v>
      </c>
      <c r="I14" s="11">
        <v>44638.739583333336</v>
      </c>
      <c r="J14" s="10" t="s">
        <v>112</v>
      </c>
      <c r="K14" s="10" t="s">
        <v>26</v>
      </c>
      <c r="L14" s="10" t="s">
        <v>110</v>
      </c>
      <c r="M14" s="10" t="s">
        <v>110</v>
      </c>
      <c r="N14" s="10" t="s">
        <v>110</v>
      </c>
      <c r="O14" s="10" t="s">
        <v>110</v>
      </c>
      <c r="P14" s="10" t="s">
        <v>110</v>
      </c>
      <c r="Q14" s="10" t="s">
        <v>32</v>
      </c>
      <c r="R14" s="10" t="s">
        <v>113</v>
      </c>
    </row>
    <row r="15" spans="1:18" ht="31.5">
      <c r="A15" s="9" t="s">
        <v>114</v>
      </c>
      <c r="B15" s="10" t="s">
        <v>115</v>
      </c>
      <c r="C15" s="10" t="s">
        <v>116</v>
      </c>
      <c r="D15" s="10" t="s">
        <v>117</v>
      </c>
      <c r="E15" s="10" t="s">
        <v>114</v>
      </c>
      <c r="F15" s="10" t="s">
        <v>22</v>
      </c>
      <c r="G15" s="10" t="s">
        <v>118</v>
      </c>
      <c r="H15" s="10" t="s">
        <v>37</v>
      </c>
      <c r="I15" s="11">
        <v>44638.753472222219</v>
      </c>
      <c r="J15" s="10">
        <v>2709450703</v>
      </c>
      <c r="K15" s="10" t="s">
        <v>26</v>
      </c>
      <c r="L15" s="10" t="s">
        <v>110</v>
      </c>
      <c r="M15" s="10" t="s">
        <v>110</v>
      </c>
      <c r="N15" s="10" t="s">
        <v>110</v>
      </c>
      <c r="O15" s="10" t="s">
        <v>110</v>
      </c>
      <c r="P15" s="10" t="s">
        <v>110</v>
      </c>
      <c r="Q15" s="10" t="s">
        <v>32</v>
      </c>
      <c r="R15" s="10" t="s">
        <v>119</v>
      </c>
    </row>
    <row r="16" spans="1:18" ht="31.5">
      <c r="A16" s="12" t="s">
        <v>120</v>
      </c>
      <c r="B16" s="13" t="s">
        <v>121</v>
      </c>
      <c r="C16" s="13" t="s">
        <v>122</v>
      </c>
      <c r="D16" s="13" t="s">
        <v>37</v>
      </c>
      <c r="E16" s="13" t="s">
        <v>120</v>
      </c>
      <c r="F16" s="13" t="s">
        <v>22</v>
      </c>
      <c r="G16" s="13" t="s">
        <v>123</v>
      </c>
      <c r="H16" s="13" t="s">
        <v>37</v>
      </c>
      <c r="I16" s="14">
        <v>44638.770833333336</v>
      </c>
      <c r="J16" s="13" t="s">
        <v>124</v>
      </c>
      <c r="K16" s="13" t="s">
        <v>26</v>
      </c>
      <c r="L16" s="13" t="s">
        <v>125</v>
      </c>
      <c r="M16" s="13" t="s">
        <v>126</v>
      </c>
      <c r="N16" s="13" t="s">
        <v>29</v>
      </c>
      <c r="O16" s="13">
        <v>4357533875</v>
      </c>
      <c r="P16" s="13">
        <v>84321</v>
      </c>
      <c r="Q16" s="13" t="s">
        <v>32</v>
      </c>
      <c r="R16" s="13" t="s">
        <v>127</v>
      </c>
    </row>
    <row r="17" spans="1:18" ht="31.5">
      <c r="A17" s="12" t="s">
        <v>128</v>
      </c>
      <c r="B17" s="13" t="s">
        <v>129</v>
      </c>
      <c r="C17" s="13" t="s">
        <v>130</v>
      </c>
      <c r="D17" s="13" t="s">
        <v>131</v>
      </c>
      <c r="E17" s="13" t="s">
        <v>128</v>
      </c>
      <c r="F17" s="13" t="s">
        <v>22</v>
      </c>
      <c r="G17" s="13" t="s">
        <v>132</v>
      </c>
      <c r="H17" s="13" t="s">
        <v>37</v>
      </c>
      <c r="I17" s="14">
        <v>44641.39166666667</v>
      </c>
      <c r="J17" s="13">
        <v>5016126064</v>
      </c>
      <c r="K17" s="13" t="s">
        <v>26</v>
      </c>
      <c r="L17" s="13"/>
      <c r="M17" s="13"/>
      <c r="N17" s="13"/>
      <c r="O17" s="13"/>
      <c r="P17" s="13"/>
      <c r="Q17" s="13" t="s">
        <v>32</v>
      </c>
      <c r="R17" s="13" t="s">
        <v>133</v>
      </c>
    </row>
    <row r="18" spans="1:18" ht="15.75">
      <c r="A18" s="12" t="s">
        <v>134</v>
      </c>
      <c r="B18" s="13" t="s">
        <v>135</v>
      </c>
      <c r="C18" s="13" t="s">
        <v>136</v>
      </c>
      <c r="D18" s="13" t="s">
        <v>137</v>
      </c>
      <c r="E18" s="13" t="s">
        <v>134</v>
      </c>
      <c r="F18" s="13" t="s">
        <v>22</v>
      </c>
      <c r="G18" s="13" t="s">
        <v>138</v>
      </c>
      <c r="H18" s="13" t="s">
        <v>45</v>
      </c>
      <c r="I18" s="14">
        <v>44641.509722222225</v>
      </c>
      <c r="J18" s="13">
        <v>6512476293</v>
      </c>
      <c r="K18" s="13" t="s">
        <v>26</v>
      </c>
      <c r="L18" s="13"/>
      <c r="M18" s="13"/>
      <c r="N18" s="13"/>
      <c r="O18" s="13"/>
      <c r="P18" s="13"/>
      <c r="Q18" s="13" t="s">
        <v>32</v>
      </c>
      <c r="R18" s="13" t="s">
        <v>78</v>
      </c>
    </row>
    <row r="19" spans="1:18" ht="31.5">
      <c r="A19" s="9" t="s">
        <v>139</v>
      </c>
      <c r="B19" s="10" t="s">
        <v>140</v>
      </c>
      <c r="C19" s="10" t="s">
        <v>133</v>
      </c>
      <c r="D19" s="10" t="s">
        <v>141</v>
      </c>
      <c r="E19" s="10" t="s">
        <v>139</v>
      </c>
      <c r="F19" s="10" t="s">
        <v>22</v>
      </c>
      <c r="G19" s="10" t="s">
        <v>142</v>
      </c>
      <c r="H19" s="10" t="s">
        <v>37</v>
      </c>
      <c r="I19" s="11">
        <v>44642.507638888892</v>
      </c>
      <c r="J19" s="10">
        <v>8323676365</v>
      </c>
      <c r="K19" s="10" t="s">
        <v>26</v>
      </c>
      <c r="L19" s="10" t="s">
        <v>143</v>
      </c>
      <c r="M19" s="10" t="s">
        <v>144</v>
      </c>
      <c r="N19" s="10" t="s">
        <v>29</v>
      </c>
      <c r="O19" s="10" t="s">
        <v>145</v>
      </c>
      <c r="P19" s="10">
        <v>38109</v>
      </c>
      <c r="Q19" s="10" t="s">
        <v>32</v>
      </c>
      <c r="R19" s="10" t="s">
        <v>133</v>
      </c>
    </row>
    <row r="20" spans="1:18" ht="15.75">
      <c r="A20" s="9" t="s">
        <v>146</v>
      </c>
      <c r="B20" s="10" t="s">
        <v>147</v>
      </c>
      <c r="C20" s="10" t="s">
        <v>148</v>
      </c>
      <c r="D20" s="10" t="s">
        <v>37</v>
      </c>
      <c r="E20" s="10" t="s">
        <v>146</v>
      </c>
      <c r="F20" s="10" t="s">
        <v>22</v>
      </c>
      <c r="G20" s="10" t="s">
        <v>149</v>
      </c>
      <c r="H20" s="10" t="s">
        <v>37</v>
      </c>
      <c r="I20" s="11">
        <v>44642.668749999997</v>
      </c>
      <c r="J20" s="10" t="s">
        <v>150</v>
      </c>
      <c r="K20" s="10" t="s">
        <v>26</v>
      </c>
      <c r="L20" s="10" t="s">
        <v>110</v>
      </c>
      <c r="M20" s="10" t="s">
        <v>110</v>
      </c>
      <c r="N20" s="10" t="s">
        <v>110</v>
      </c>
      <c r="O20" s="10" t="s">
        <v>110</v>
      </c>
      <c r="P20" s="10" t="s">
        <v>110</v>
      </c>
      <c r="Q20" s="10" t="s">
        <v>32</v>
      </c>
      <c r="R20" s="10" t="s">
        <v>148</v>
      </c>
    </row>
    <row r="21" spans="1:18" ht="31.5">
      <c r="A21" s="12" t="s">
        <v>151</v>
      </c>
      <c r="B21" s="13" t="s">
        <v>152</v>
      </c>
      <c r="C21" s="13"/>
      <c r="D21" s="13"/>
      <c r="E21" s="13" t="s">
        <v>151</v>
      </c>
      <c r="F21" s="13" t="s">
        <v>22</v>
      </c>
      <c r="G21" s="13" t="s">
        <v>153</v>
      </c>
      <c r="H21" s="13" t="s">
        <v>37</v>
      </c>
      <c r="I21" s="14">
        <v>44642.864583333336</v>
      </c>
      <c r="J21" s="13">
        <v>2097517242</v>
      </c>
      <c r="K21" s="13" t="s">
        <v>26</v>
      </c>
      <c r="L21" s="13"/>
      <c r="M21" s="13"/>
      <c r="N21" s="13"/>
      <c r="O21" s="13"/>
      <c r="P21" s="13"/>
      <c r="Q21" s="13" t="s">
        <v>32</v>
      </c>
      <c r="R21" s="13" t="s">
        <v>113</v>
      </c>
    </row>
    <row r="22" spans="1:18" ht="31.5">
      <c r="A22" s="12" t="s">
        <v>154</v>
      </c>
      <c r="B22" s="13" t="s">
        <v>155</v>
      </c>
      <c r="C22" s="13"/>
      <c r="D22" s="13"/>
      <c r="E22" s="13" t="s">
        <v>154</v>
      </c>
      <c r="F22" s="13" t="s">
        <v>22</v>
      </c>
      <c r="G22" s="13" t="s">
        <v>156</v>
      </c>
      <c r="H22" s="13" t="s">
        <v>45</v>
      </c>
      <c r="I22" s="14">
        <v>44648.740277777775</v>
      </c>
      <c r="J22" s="13">
        <v>6319656414</v>
      </c>
      <c r="K22" s="13" t="s">
        <v>26</v>
      </c>
      <c r="L22" s="13"/>
      <c r="M22" s="13"/>
      <c r="N22" s="13"/>
      <c r="O22" s="13"/>
      <c r="P22" s="13"/>
      <c r="Q22" s="13" t="s">
        <v>32</v>
      </c>
      <c r="R22" s="13" t="s">
        <v>157</v>
      </c>
    </row>
    <row r="23" spans="1:18" ht="31.5">
      <c r="A23" s="12" t="s">
        <v>158</v>
      </c>
      <c r="B23" s="13" t="s">
        <v>159</v>
      </c>
      <c r="C23" s="13"/>
      <c r="D23" s="13"/>
      <c r="E23" s="13" t="s">
        <v>158</v>
      </c>
      <c r="F23" s="13" t="s">
        <v>22</v>
      </c>
      <c r="G23" s="13" t="s">
        <v>160</v>
      </c>
      <c r="H23" s="13" t="s">
        <v>45</v>
      </c>
      <c r="I23" s="14">
        <v>44649.694444444445</v>
      </c>
      <c r="J23" s="13">
        <v>16033034938</v>
      </c>
      <c r="K23" s="13" t="s">
        <v>26</v>
      </c>
      <c r="L23" s="13"/>
      <c r="M23" s="13"/>
      <c r="N23" s="13"/>
      <c r="O23" s="13"/>
      <c r="P23" s="13"/>
      <c r="Q23" s="13" t="s">
        <v>32</v>
      </c>
      <c r="R23" s="13" t="s">
        <v>157</v>
      </c>
    </row>
    <row r="24" spans="1:18" ht="31.5">
      <c r="A24" s="9" t="s">
        <v>161</v>
      </c>
      <c r="B24" s="10" t="s">
        <v>162</v>
      </c>
      <c r="C24" s="10" t="s">
        <v>110</v>
      </c>
      <c r="D24" s="10" t="s">
        <v>110</v>
      </c>
      <c r="E24" s="10" t="s">
        <v>161</v>
      </c>
      <c r="F24" s="10" t="s">
        <v>22</v>
      </c>
      <c r="G24" s="10" t="s">
        <v>163</v>
      </c>
      <c r="H24" s="10" t="s">
        <v>37</v>
      </c>
      <c r="I24" s="11">
        <v>44649.717361111114</v>
      </c>
      <c r="J24" s="10">
        <v>2054920066</v>
      </c>
      <c r="K24" s="10" t="s">
        <v>26</v>
      </c>
      <c r="L24" s="10" t="s">
        <v>110</v>
      </c>
      <c r="M24" s="10" t="s">
        <v>110</v>
      </c>
      <c r="N24" s="10" t="s">
        <v>110</v>
      </c>
      <c r="O24" s="10" t="s">
        <v>110</v>
      </c>
      <c r="P24" s="10" t="s">
        <v>110</v>
      </c>
      <c r="Q24" s="10" t="s">
        <v>32</v>
      </c>
      <c r="R24" s="10" t="s">
        <v>164</v>
      </c>
    </row>
    <row r="25" spans="1:18" ht="31.5">
      <c r="A25" s="9" t="s">
        <v>165</v>
      </c>
      <c r="B25" s="10" t="s">
        <v>166</v>
      </c>
      <c r="C25" s="10" t="s">
        <v>167</v>
      </c>
      <c r="D25" s="10" t="s">
        <v>168</v>
      </c>
      <c r="E25" s="10" t="s">
        <v>165</v>
      </c>
      <c r="F25" s="10" t="s">
        <v>22</v>
      </c>
      <c r="G25" s="10" t="s">
        <v>169</v>
      </c>
      <c r="H25" s="10" t="s">
        <v>37</v>
      </c>
      <c r="I25" s="11">
        <v>44650.719444444447</v>
      </c>
      <c r="J25" s="10">
        <v>4055841655</v>
      </c>
      <c r="K25" s="10" t="s">
        <v>26</v>
      </c>
      <c r="L25" s="10" t="s">
        <v>110</v>
      </c>
      <c r="M25" s="10" t="s">
        <v>110</v>
      </c>
      <c r="N25" s="10" t="s">
        <v>110</v>
      </c>
      <c r="O25" s="10" t="s">
        <v>110</v>
      </c>
      <c r="P25" s="10" t="s">
        <v>110</v>
      </c>
      <c r="Q25" s="10" t="s">
        <v>32</v>
      </c>
      <c r="R25" s="10" t="s">
        <v>167</v>
      </c>
    </row>
    <row r="26" spans="1:18" ht="31.5">
      <c r="A26" s="12" t="s">
        <v>170</v>
      </c>
      <c r="B26" s="13" t="s">
        <v>171</v>
      </c>
      <c r="C26" s="13"/>
      <c r="D26" s="13" t="s">
        <v>131</v>
      </c>
      <c r="E26" s="13" t="s">
        <v>170</v>
      </c>
      <c r="F26" s="13" t="s">
        <v>22</v>
      </c>
      <c r="G26" s="13" t="s">
        <v>172</v>
      </c>
      <c r="H26" s="13" t="s">
        <v>37</v>
      </c>
      <c r="I26" s="14">
        <v>44652.468055555553</v>
      </c>
      <c r="J26" s="13">
        <v>2709781833</v>
      </c>
      <c r="K26" s="13" t="s">
        <v>26</v>
      </c>
      <c r="L26" s="13"/>
      <c r="M26" s="13"/>
      <c r="N26" s="13"/>
      <c r="O26" s="13" t="s">
        <v>173</v>
      </c>
      <c r="P26" s="13"/>
      <c r="Q26" s="13" t="s">
        <v>32</v>
      </c>
      <c r="R26" s="13" t="s">
        <v>56</v>
      </c>
    </row>
  </sheetData>
  <hyperlinks>
    <hyperlink ref="A4" r:id="rId1" xr:uid="{00000000-0004-0000-0000-000000000000}"/>
    <hyperlink ref="A8" r:id="rId2" xr:uid="{00000000-0004-0000-0000-000002000000}"/>
    <hyperlink ref="A3" r:id="rId3" xr:uid="{00000000-0004-0000-0000-000003000000}"/>
    <hyperlink ref="A11" r:id="rId4" xr:uid="{00000000-0004-0000-0000-000004000000}"/>
    <hyperlink ref="A9" r:id="rId5" xr:uid="{00000000-0004-0000-0000-000005000000}"/>
    <hyperlink ref="A5" r:id="rId6" xr:uid="{00000000-0004-0000-0000-000006000000}"/>
    <hyperlink ref="A10" r:id="rId7" xr:uid="{00000000-0004-0000-0000-000007000000}"/>
    <hyperlink ref="A6" r:id="rId8" xr:uid="{00000000-0004-0000-0000-000008000000}"/>
    <hyperlink ref="A7" r:id="rId9" xr:uid="{00000000-0004-0000-0000-000009000000}"/>
    <hyperlink ref="A2" r:id="rId10" xr:uid="{00000000-0004-0000-0000-00000A000000}"/>
    <hyperlink ref="B10" r:id="rId11" xr:uid="{B1BE7985-4799-4F3C-B85C-696F201A7296}"/>
    <hyperlink ref="A12" r:id="rId12" xr:uid="{5B6E8964-AF56-46C4-AB1B-FE8C0E101422}"/>
    <hyperlink ref="A13" r:id="rId13" xr:uid="{6D589013-028B-4F37-9B11-55C51CAAE9F6}"/>
    <hyperlink ref="A14" r:id="rId14" xr:uid="{AFD9FACF-4057-4839-A13D-CAE8D4D62B29}"/>
    <hyperlink ref="A15" r:id="rId15" xr:uid="{2BE76A7C-04FE-4D13-BFB1-11ED054EBF6E}"/>
    <hyperlink ref="A16" r:id="rId16" xr:uid="{8012CACC-CAF8-4DE3-BDF0-EEFACD1F605D}"/>
    <hyperlink ref="A17" r:id="rId17" xr:uid="{84770348-5EBA-470C-89AB-0887B4CFA563}"/>
    <hyperlink ref="A18" r:id="rId18" xr:uid="{2CEED983-0CBF-462E-923C-7CBD1A765986}"/>
    <hyperlink ref="A19" r:id="rId19" xr:uid="{C2FEAEBB-F0FA-498B-A430-C2C51DC5907E}"/>
    <hyperlink ref="A20" r:id="rId20" xr:uid="{4DCFDA4D-032B-4E9C-81CB-A6BA86ED1578}"/>
    <hyperlink ref="A21" r:id="rId21" xr:uid="{5761D159-E945-4717-8C61-BDEC309C8602}"/>
    <hyperlink ref="A22" r:id="rId22" xr:uid="{7D59A632-3C37-4294-BDF5-E59F63375362}"/>
    <hyperlink ref="A23" r:id="rId23" xr:uid="{91AB254A-F1A4-4326-93C3-C077DDA5C3CB}"/>
    <hyperlink ref="A24" r:id="rId24" xr:uid="{7073643D-2F94-42AD-B2FC-BFF533E73934}"/>
    <hyperlink ref="A25" r:id="rId25" xr:uid="{E6944223-23DD-4359-9A1A-D58912269C7E}"/>
    <hyperlink ref="A26" r:id="rId26" xr:uid="{3EDDD04D-6785-4C83-832A-22EE610D7D60}"/>
  </hyperlinks>
  <pageMargins left="0.75" right="0.75" top="1" bottom="1" header="0.5" footer="0.5"/>
  <pageSetup orientation="portrait"/>
  <headerFooter alignWithMargins="0"/>
  <tableParts count="1">
    <tablePart r:id="rId2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F7C86F-939B-4C4A-A0B2-2FC05C27E5D8}"/>
</file>

<file path=customXml/itemProps2.xml><?xml version="1.0" encoding="utf-8"?>
<ds:datastoreItem xmlns:ds="http://schemas.openxmlformats.org/officeDocument/2006/customXml" ds:itemID="{4BC49F81-A70C-4136-B7CA-BB5990F7BA1E}"/>
</file>

<file path=customXml/itemProps3.xml><?xml version="1.0" encoding="utf-8"?>
<ds:datastoreItem xmlns:ds="http://schemas.openxmlformats.org/officeDocument/2006/customXml" ds:itemID="{78C370D6-E560-47E5-8035-7E376B212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2022-03-18T20:58:11Z</dcterms:created>
  <dcterms:modified xsi:type="dcterms:W3CDTF">2022-04-08T22:50:28Z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